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<sst xmlns="http://schemas.openxmlformats.org/spreadsheetml/2006/main" count="110" uniqueCount="104">
  <si>
    <t>Realizacja wydatków budżetowych za I półrocze 2008 roku wg działów i rozdziałów klasyfikacji budżetowej</t>
  </si>
  <si>
    <t>w  złotych</t>
  </si>
  <si>
    <t>Dział</t>
  </si>
  <si>
    <t>Rozdział*</t>
  </si>
  <si>
    <t>Wyszczególnienie</t>
  </si>
  <si>
    <t>Plan po zmianach</t>
  </si>
  <si>
    <t>Wykonanie 30.06.2008 r.</t>
  </si>
  <si>
    <t>6:5 %</t>
  </si>
  <si>
    <t>010</t>
  </si>
  <si>
    <t>ROLNICTWO I ŁOWIECTWO</t>
  </si>
  <si>
    <t>O1010</t>
  </si>
  <si>
    <t>Infrastruktura wodociągowa i sanitacyjna wsi</t>
  </si>
  <si>
    <t>O1030</t>
  </si>
  <si>
    <t>Izby rolnicze</t>
  </si>
  <si>
    <t>O1095</t>
  </si>
  <si>
    <t>Pozostała działalność</t>
  </si>
  <si>
    <t>TRANSPORT I ŁĄCZNOŚĆ</t>
  </si>
  <si>
    <t>Drogi publiczne wojewódzkie</t>
  </si>
  <si>
    <t>Drogi publiczne powiatowe</t>
  </si>
  <si>
    <t>Drogi publiczne gminne</t>
  </si>
  <si>
    <t>Infrastruktura telekomunikacyjna</t>
  </si>
  <si>
    <t>GOSPODARKA MIESZKANIOWA</t>
  </si>
  <si>
    <t>Zakłady gospodarki mieszkaniowej</t>
  </si>
  <si>
    <t>Gospodarka gruntami i nieruchomościami</t>
  </si>
  <si>
    <t>Towarzystwa budownictwa społecznego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</si>
  <si>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</si>
  <si>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</si>
  <si>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</si>
  <si>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</si>
  <si>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</si>
  <si>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</si>
  <si>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</t>
  </si>
  <si>
    <t>Urzędy gmin</t>
  </si>
  <si>
    <t>Działalność informacyjna i kulturalna prowadzona za granicą</t>
  </si>
  <si>
    <t>Promocja jednostek samorządu terytorialnego</t>
  </si>
  <si>
    <t>URZĘDY NACZELNYCH ORGANÓW WŁADZY</t>
  </si>
  <si>
    <t>PAŃSTWOWEJ, KONTROLI I OCHRONY PRAWA</t>
  </si>
  <si>
    <t>ORAZ SĄDOWNICTWA</t>
  </si>
  <si>
    <t>Urzędy naczelnych organów władzy</t>
  </si>
  <si>
    <t>państwowej, kontroli i ochrony prawa</t>
  </si>
  <si>
    <t>OBRONA NARODOWA</t>
  </si>
  <si>
    <t>Pozostałe wydatki obronne</t>
  </si>
  <si>
    <t>BEZPIECZEŃSTWO PUBLICZNE I OCHRONA P/POŻAROWA</t>
  </si>
  <si>
    <t>Komendy powiatowe Policji</t>
  </si>
  <si>
    <t>Komendy powiatowe Państwowej Straży Pożarnej</t>
  </si>
  <si>
    <t>Ochotnicze straże pożarne</t>
  </si>
  <si>
    <t>Obrona cywilna</t>
  </si>
  <si>
    <t>Straż miejska</t>
  </si>
  <si>
    <t>DOCHODY OD OSÓB PRAWNYCH, OD OSÓB FIZYCZNYCH I OD</t>
  </si>
  <si>
    <t>INNYCH JEDNOSTEK NIEPOSIADAJĄCYCH OSOBOWOŚCI</t>
  </si>
  <si>
    <t>PRAWNEJ ORAZ WYDATKI ZWIĄZANE Z ICH POBOREM</t>
  </si>
  <si>
    <t>Pobór podatków, opłat i niepodatkowych należności budżetowych</t>
  </si>
  <si>
    <t>OBSŁUGA DŁUGU PUBLICZNEGO</t>
  </si>
  <si>
    <t>Obsługa papierów wartościowych, kredytów i pożyczek</t>
  </si>
  <si>
    <t>jednosatek samorządu terytorialnego</t>
  </si>
  <si>
    <t>Rozliczenia z tytułu poręczeń, i gwarancji udzielonych przez Skarb</t>
  </si>
  <si>
    <t>Państwa lub jednostkę samorządu terytorialnego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</si>
  <si>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</si>
  <si>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</si>
  <si>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</si>
  <si>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</si>
  <si>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</si>
  <si>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</si>
  <si>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</si>
  <si>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</t>
  </si>
  <si>
    <t>Dokształcanie i doskonalenie nauczycieli</t>
  </si>
  <si>
    <t>Stołówki szkolne</t>
  </si>
  <si>
    <t>OCHRONA ZDROWIA</t>
  </si>
  <si>
    <t>Przeciwdziałanie alkoholizmowi</t>
  </si>
  <si>
    <t>POMOC SPOŁECZNA</t>
  </si>
  <si>
    <t>Domy pomocy społecznej</t>
  </si>
  <si>
    <t xml:space="preserve">Świadczenia rodzinne, zaliczka alimentacyjna oraz składki </t>
  </si>
  <si>
    <t>na ubezpieczenia emerytalne i rentowe z ubezpieczenia społecznego</t>
  </si>
  <si>
    <t>Wpływy z różnych dochodów</t>
  </si>
  <si>
    <t>Składki na ubezpieczenia zdrowotne opłacane za osoby pobierające</t>
  </si>
  <si>
    <t>niektóre świadczenia z pomocy społecznej oraz niektóre świadczenia</t>
  </si>
  <si>
    <t>rodzinne</t>
  </si>
  <si>
    <t>Zasiłki i pomoc w naturze oraz składki na ubezpieczenia</t>
  </si>
  <si>
    <t>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</si>
  <si>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</si>
  <si>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</si>
  <si>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</si>
  <si>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</si>
  <si>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Świetlice szkolne</t>
  </si>
  <si>
    <t>Kolonie i obozy oraz inne formy wypoczynku dzieci</t>
  </si>
  <si>
    <t>i młodzieży szkolnej, a także szkolenia młodzieży</t>
  </si>
  <si>
    <t>Pomoc materialna dla uczniów</t>
  </si>
  <si>
    <t>Przeciwdziałanie i ograniczanie skutków patologii społecznej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</si>
  <si>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</si>
  <si>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</si>
  <si>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</si>
  <si>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</si>
  <si>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</si>
  <si>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</si>
  <si>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Zakłady gospodarki komunalnej</t>
  </si>
  <si>
    <t>KULTURA I OCHRONA DZIEDZICTWA NARODOWEGO</t>
  </si>
  <si>
    <t>Domy i ośrodki kultury, świetlice i kluby</t>
  </si>
  <si>
    <t>Biblioteki</t>
  </si>
  <si>
    <t>Ochrona zabytków i opieka nad zabytkami</t>
  </si>
  <si>
    <t>KULTURA FIZYCZNA I SPORT</t>
  </si>
  <si>
    <t>Obiekty sportowe</t>
  </si>
  <si>
    <t>Instytucje kultury fizycznej</t>
  </si>
  <si>
    <t>Zadania w zakresie kultury fizycznej i sportu</t>
  </si>
  <si>
    <t>WYDATKI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</si>
</sst>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9" fontId="3" fillId="2" borderId="7" xfId="17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164" fontId="5" fillId="0" borderId="12" xfId="17" applyNumberFormat="1" applyFont="1" applyBorder="1" applyAlignment="1">
      <alignment vertic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vertical="center"/>
    </xf>
    <xf numFmtId="4" fontId="4" fillId="3" borderId="14" xfId="0" applyNumberFormat="1" applyFont="1" applyFill="1" applyBorder="1" applyAlignment="1">
      <alignment vertical="center"/>
    </xf>
    <xf numFmtId="164" fontId="4" fillId="3" borderId="15" xfId="17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4" fontId="4" fillId="3" borderId="17" xfId="0" applyNumberFormat="1" applyFont="1" applyFill="1" applyBorder="1" applyAlignment="1">
      <alignment vertical="center"/>
    </xf>
    <xf numFmtId="164" fontId="4" fillId="3" borderId="18" xfId="17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vertical="center"/>
    </xf>
    <xf numFmtId="4" fontId="4" fillId="3" borderId="20" xfId="0" applyNumberFormat="1" applyFont="1" applyFill="1" applyBorder="1" applyAlignment="1">
      <alignment vertical="center"/>
    </xf>
    <xf numFmtId="164" fontId="4" fillId="3" borderId="21" xfId="17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4" fontId="5" fillId="3" borderId="12" xfId="0" applyNumberFormat="1" applyFont="1" applyFill="1" applyBorder="1" applyAlignment="1">
      <alignment vertical="center"/>
    </xf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vertical="center"/>
    </xf>
    <xf numFmtId="4" fontId="6" fillId="3" borderId="25" xfId="0" applyNumberFormat="1" applyFont="1" applyFill="1" applyBorder="1" applyAlignment="1">
      <alignment vertical="center"/>
    </xf>
    <xf numFmtId="164" fontId="6" fillId="3" borderId="26" xfId="17" applyNumberFormat="1" applyFont="1" applyFill="1" applyBorder="1" applyAlignment="1">
      <alignment vertical="center"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vertical="center"/>
    </xf>
    <xf numFmtId="4" fontId="4" fillId="3" borderId="29" xfId="0" applyNumberFormat="1" applyFont="1" applyFill="1" applyBorder="1" applyAlignment="1">
      <alignment vertical="center"/>
    </xf>
    <xf numFmtId="4" fontId="4" fillId="3" borderId="30" xfId="0" applyNumberFormat="1" applyFont="1" applyFill="1" applyBorder="1" applyAlignment="1">
      <alignment vertical="center"/>
    </xf>
    <xf numFmtId="164" fontId="4" fillId="3" borderId="31" xfId="17" applyNumberFormat="1" applyFont="1" applyFill="1" applyBorder="1" applyAlignment="1">
      <alignment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vertical="center"/>
    </xf>
    <xf numFmtId="4" fontId="4" fillId="3" borderId="33" xfId="0" applyNumberFormat="1" applyFont="1" applyFill="1" applyBorder="1" applyAlignment="1">
      <alignment vertical="center"/>
    </xf>
    <xf numFmtId="4" fontId="4" fillId="3" borderId="34" xfId="0" applyNumberFormat="1" applyFont="1" applyFill="1" applyBorder="1" applyAlignment="1">
      <alignment vertical="center"/>
    </xf>
    <xf numFmtId="0" fontId="5" fillId="3" borderId="35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4" fontId="5" fillId="3" borderId="24" xfId="0" applyNumberFormat="1" applyFont="1" applyFill="1" applyBorder="1" applyAlignment="1">
      <alignment vertical="center"/>
    </xf>
    <xf numFmtId="164" fontId="5" fillId="3" borderId="12" xfId="17" applyNumberFormat="1" applyFont="1" applyFill="1" applyBorder="1" applyAlignment="1">
      <alignment vertical="center"/>
    </xf>
    <xf numFmtId="0" fontId="4" fillId="3" borderId="23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4" fontId="4" fillId="3" borderId="25" xfId="0" applyNumberFormat="1" applyFont="1" applyFill="1" applyBorder="1" applyAlignment="1">
      <alignment vertical="center"/>
    </xf>
    <xf numFmtId="4" fontId="4" fillId="3" borderId="36" xfId="0" applyNumberFormat="1" applyFont="1" applyFill="1" applyBorder="1" applyAlignment="1">
      <alignment vertical="center"/>
    </xf>
    <xf numFmtId="164" fontId="4" fillId="3" borderId="26" xfId="17" applyNumberFormat="1" applyFont="1" applyFill="1" applyBorder="1" applyAlignment="1">
      <alignment vertical="center"/>
    </xf>
    <xf numFmtId="0" fontId="4" fillId="3" borderId="37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vertical="center"/>
    </xf>
    <xf numFmtId="4" fontId="4" fillId="3" borderId="28" xfId="0" applyNumberFormat="1" applyFont="1" applyFill="1" applyBorder="1" applyAlignment="1">
      <alignment vertical="center"/>
    </xf>
    <xf numFmtId="0" fontId="4" fillId="3" borderId="38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vertical="center"/>
    </xf>
    <xf numFmtId="4" fontId="4" fillId="3" borderId="39" xfId="0" applyNumberFormat="1" applyFont="1" applyFill="1" applyBorder="1" applyAlignment="1">
      <alignment vertical="center"/>
    </xf>
    <xf numFmtId="0" fontId="5" fillId="3" borderId="40" xfId="0" applyFont="1" applyFill="1" applyBorder="1" applyAlignment="1">
      <alignment horizontal="center"/>
    </xf>
    <xf numFmtId="0" fontId="5" fillId="3" borderId="40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vertical="center"/>
    </xf>
    <xf numFmtId="4" fontId="5" fillId="3" borderId="40" xfId="0" applyNumberFormat="1" applyFont="1" applyFill="1" applyBorder="1" applyAlignment="1">
      <alignment vertical="center"/>
    </xf>
    <xf numFmtId="164" fontId="5" fillId="3" borderId="41" xfId="17" applyNumberFormat="1" applyFont="1" applyFill="1" applyBorder="1" applyAlignment="1">
      <alignment vertical="center"/>
    </xf>
    <xf numFmtId="164" fontId="4" fillId="3" borderId="42" xfId="17" applyNumberFormat="1" applyFont="1" applyFill="1" applyBorder="1" applyAlignment="1">
      <alignment vertical="center"/>
    </xf>
    <xf numFmtId="0" fontId="5" fillId="3" borderId="23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vertical="center"/>
    </xf>
    <xf numFmtId="4" fontId="5" fillId="3" borderId="25" xfId="0" applyNumberFormat="1" applyFont="1" applyFill="1" applyBorder="1" applyAlignment="1">
      <alignment vertical="center"/>
    </xf>
    <xf numFmtId="164" fontId="5" fillId="3" borderId="26" xfId="17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vertical="center"/>
    </xf>
    <xf numFmtId="4" fontId="5" fillId="3" borderId="34" xfId="0" applyNumberFormat="1" applyFont="1" applyFill="1" applyBorder="1" applyAlignment="1">
      <alignment vertical="center"/>
    </xf>
    <xf numFmtId="4" fontId="5" fillId="3" borderId="28" xfId="0" applyNumberFormat="1" applyFont="1" applyFill="1" applyBorder="1" applyAlignment="1">
      <alignment vertical="center"/>
    </xf>
    <xf numFmtId="164" fontId="5" fillId="3" borderId="18" xfId="17" applyNumberFormat="1" applyFont="1" applyFill="1" applyBorder="1" applyAlignment="1">
      <alignment vertical="center"/>
    </xf>
    <xf numFmtId="0" fontId="5" fillId="3" borderId="43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vertical="center"/>
    </xf>
    <xf numFmtId="4" fontId="5" fillId="3" borderId="45" xfId="0" applyNumberFormat="1" applyFont="1" applyFill="1" applyBorder="1" applyAlignment="1">
      <alignment vertical="center"/>
    </xf>
    <xf numFmtId="4" fontId="5" fillId="3" borderId="46" xfId="0" applyNumberFormat="1" applyFont="1" applyFill="1" applyBorder="1" applyAlignment="1">
      <alignment vertical="center"/>
    </xf>
    <xf numFmtId="164" fontId="5" fillId="3" borderId="5" xfId="17" applyNumberFormat="1" applyFont="1" applyFill="1" applyBorder="1" applyAlignment="1">
      <alignment vertical="center"/>
    </xf>
    <xf numFmtId="164" fontId="3" fillId="3" borderId="31" xfId="17" applyNumberFormat="1" applyFont="1" applyFill="1" applyBorder="1" applyAlignment="1">
      <alignment vertical="center"/>
    </xf>
    <xf numFmtId="164" fontId="4" fillId="3" borderId="41" xfId="17" applyNumberFormat="1" applyFont="1" applyFill="1" applyBorder="1" applyAlignment="1">
      <alignment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vertical="center"/>
    </xf>
    <xf numFmtId="4" fontId="6" fillId="3" borderId="29" xfId="0" applyNumberFormat="1" applyFont="1" applyFill="1" applyBorder="1" applyAlignment="1">
      <alignment vertical="center"/>
    </xf>
    <xf numFmtId="4" fontId="6" fillId="3" borderId="28" xfId="0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3" borderId="34" xfId="0" applyFont="1" applyFill="1" applyBorder="1" applyAlignment="1">
      <alignment vertical="center"/>
    </xf>
    <xf numFmtId="0" fontId="4" fillId="3" borderId="43" xfId="0" applyFont="1" applyFill="1" applyBorder="1" applyAlignment="1">
      <alignment horizontal="center"/>
    </xf>
    <xf numFmtId="0" fontId="4" fillId="3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vertical="center"/>
    </xf>
    <xf numFmtId="4" fontId="4" fillId="3" borderId="44" xfId="0" applyNumberFormat="1" applyFont="1" applyFill="1" applyBorder="1" applyAlignment="1">
      <alignment vertical="center"/>
    </xf>
    <xf numFmtId="0" fontId="5" fillId="3" borderId="32" xfId="0" applyFont="1" applyFill="1" applyBorder="1" applyAlignment="1">
      <alignment horizontal="center"/>
    </xf>
    <xf numFmtId="0" fontId="5" fillId="3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vertical="center"/>
    </xf>
    <xf numFmtId="4" fontId="5" fillId="3" borderId="33" xfId="0" applyNumberFormat="1" applyFont="1" applyFill="1" applyBorder="1" applyAlignment="1">
      <alignment vertical="center"/>
    </xf>
    <xf numFmtId="164" fontId="5" fillId="3" borderId="15" xfId="17" applyNumberFormat="1" applyFont="1" applyFill="1" applyBorder="1" applyAlignment="1">
      <alignment vertical="center"/>
    </xf>
    <xf numFmtId="0" fontId="5" fillId="3" borderId="38" xfId="0" applyFont="1" applyFill="1" applyBorder="1" applyAlignment="1">
      <alignment horizontal="center"/>
    </xf>
    <xf numFmtId="0" fontId="5" fillId="3" borderId="39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vertical="center"/>
    </xf>
    <xf numFmtId="4" fontId="5" fillId="3" borderId="39" xfId="0" applyNumberFormat="1" applyFont="1" applyFill="1" applyBorder="1" applyAlignment="1">
      <alignment vertical="center"/>
    </xf>
    <xf numFmtId="164" fontId="5" fillId="3" borderId="31" xfId="17" applyNumberFormat="1" applyFont="1" applyFill="1" applyBorder="1" applyAlignment="1">
      <alignment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vertical="center"/>
    </xf>
    <xf numFmtId="4" fontId="5" fillId="3" borderId="47" xfId="0" applyNumberFormat="1" applyFont="1" applyFill="1" applyBorder="1" applyAlignment="1">
      <alignment vertical="center"/>
    </xf>
    <xf numFmtId="164" fontId="5" fillId="3" borderId="48" xfId="17" applyNumberFormat="1" applyFont="1" applyFill="1" applyBorder="1" applyAlignment="1">
      <alignment vertical="center"/>
    </xf>
    <xf numFmtId="164" fontId="4" fillId="3" borderId="11" xfId="17" applyNumberFormat="1" applyFont="1" applyFill="1" applyBorder="1" applyAlignment="1">
      <alignment vertical="center"/>
    </xf>
    <xf numFmtId="0" fontId="6" fillId="3" borderId="49" xfId="0" applyFont="1" applyFill="1" applyBorder="1" applyAlignment="1">
      <alignment horizontal="center"/>
    </xf>
    <xf numFmtId="4" fontId="6" fillId="3" borderId="36" xfId="0" applyNumberFormat="1" applyFont="1" applyFill="1" applyBorder="1" applyAlignment="1">
      <alignment vertical="center"/>
    </xf>
    <xf numFmtId="4" fontId="6" fillId="3" borderId="24" xfId="0" applyNumberFormat="1" applyFont="1" applyFill="1" applyBorder="1" applyAlignment="1">
      <alignment vertical="center"/>
    </xf>
    <xf numFmtId="164" fontId="6" fillId="3" borderId="31" xfId="17" applyNumberFormat="1" applyFont="1" applyFill="1" applyBorder="1" applyAlignment="1">
      <alignment vertical="center"/>
    </xf>
    <xf numFmtId="0" fontId="6" fillId="3" borderId="3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vertical="center"/>
    </xf>
    <xf numFmtId="164" fontId="6" fillId="3" borderId="18" xfId="17" applyNumberFormat="1" applyFont="1" applyFill="1" applyBorder="1" applyAlignment="1">
      <alignment vertic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vertical="center"/>
    </xf>
    <xf numFmtId="0" fontId="6" fillId="3" borderId="50" xfId="0" applyFont="1" applyFill="1" applyBorder="1" applyAlignment="1">
      <alignment horizont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vertical="center"/>
    </xf>
    <xf numFmtId="4" fontId="6" fillId="3" borderId="51" xfId="0" applyNumberFormat="1" applyFont="1" applyFill="1" applyBorder="1" applyAlignment="1">
      <alignment vertical="center"/>
    </xf>
    <xf numFmtId="164" fontId="6" fillId="3" borderId="53" xfId="17" applyNumberFormat="1" applyFont="1" applyFill="1" applyBorder="1" applyAlignment="1">
      <alignment vertical="center"/>
    </xf>
    <xf numFmtId="0" fontId="5" fillId="3" borderId="54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vertical="center"/>
    </xf>
    <xf numFmtId="4" fontId="5" fillId="3" borderId="55" xfId="0" applyNumberFormat="1" applyFont="1" applyFill="1" applyBorder="1" applyAlignment="1">
      <alignment vertical="center"/>
    </xf>
    <xf numFmtId="164" fontId="5" fillId="3" borderId="8" xfId="17" applyNumberFormat="1" applyFont="1" applyFill="1" applyBorder="1" applyAlignment="1">
      <alignment vertical="center"/>
    </xf>
    <xf numFmtId="0" fontId="4" fillId="3" borderId="49" xfId="0" applyFont="1" applyFill="1" applyBorder="1" applyAlignment="1">
      <alignment horizontal="center"/>
    </xf>
    <xf numFmtId="164" fontId="6" fillId="3" borderId="21" xfId="17" applyNumberFormat="1" applyFont="1" applyFill="1" applyBorder="1" applyAlignment="1">
      <alignment vertical="center"/>
    </xf>
    <xf numFmtId="0" fontId="4" fillId="3" borderId="45" xfId="0" applyFont="1" applyFill="1" applyBorder="1" applyAlignment="1">
      <alignment horizontal="center" vertical="center"/>
    </xf>
    <xf numFmtId="4" fontId="4" fillId="3" borderId="45" xfId="0" applyNumberFormat="1" applyFont="1" applyFill="1" applyBorder="1" applyAlignment="1">
      <alignment vertical="center"/>
    </xf>
    <xf numFmtId="164" fontId="4" fillId="3" borderId="48" xfId="17" applyNumberFormat="1" applyFont="1" applyFill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4" fontId="4" fillId="3" borderId="24" xfId="0" applyNumberFormat="1" applyFont="1" applyFill="1" applyBorder="1" applyAlignment="1">
      <alignment vertical="center"/>
    </xf>
    <xf numFmtId="164" fontId="5" fillId="3" borderId="11" xfId="17" applyNumberFormat="1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/>
    </xf>
    <xf numFmtId="0" fontId="4" fillId="3" borderId="45" xfId="0" applyFont="1" applyFill="1" applyBorder="1" applyAlignment="1">
      <alignment vertical="center"/>
    </xf>
    <xf numFmtId="4" fontId="4" fillId="3" borderId="46" xfId="0" applyNumberFormat="1" applyFont="1" applyFill="1" applyBorder="1" applyAlignment="1">
      <alignment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vertical="center"/>
    </xf>
    <xf numFmtId="4" fontId="6" fillId="3" borderId="14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/>
    </xf>
    <xf numFmtId="0" fontId="6" fillId="3" borderId="39" xfId="0" applyFont="1" applyFill="1" applyBorder="1" applyAlignment="1">
      <alignment vertical="center"/>
    </xf>
    <xf numFmtId="4" fontId="6" fillId="3" borderId="34" xfId="0" applyNumberFormat="1" applyFont="1" applyFill="1" applyBorder="1" applyAlignment="1">
      <alignment vertical="center"/>
    </xf>
    <xf numFmtId="4" fontId="6" fillId="3" borderId="20" xfId="0" applyNumberFormat="1" applyFont="1" applyFill="1" applyBorder="1" applyAlignment="1">
      <alignment vertical="center"/>
    </xf>
    <xf numFmtId="0" fontId="5" fillId="3" borderId="12" xfId="0" applyFont="1" applyFill="1" applyBorder="1" applyAlignment="1">
      <alignment horizontal="center"/>
    </xf>
    <xf numFmtId="164" fontId="6" fillId="3" borderId="11" xfId="17" applyNumberFormat="1" applyFont="1" applyFill="1" applyBorder="1" applyAlignment="1">
      <alignment vertical="center"/>
    </xf>
    <xf numFmtId="0" fontId="6" fillId="3" borderId="28" xfId="0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vertical="center"/>
    </xf>
    <xf numFmtId="4" fontId="5" fillId="3" borderId="36" xfId="0" applyNumberFormat="1" applyFont="1" applyFill="1" applyBorder="1" applyAlignment="1">
      <alignment vertical="center"/>
    </xf>
    <xf numFmtId="0" fontId="6" fillId="3" borderId="24" xfId="0" applyFont="1" applyFill="1" applyBorder="1" applyAlignment="1">
      <alignment horizontal="center"/>
    </xf>
    <xf numFmtId="164" fontId="4" fillId="3" borderId="25" xfId="17" applyNumberFormat="1" applyFont="1" applyFill="1" applyBorder="1" applyAlignment="1">
      <alignment vertical="center"/>
    </xf>
    <xf numFmtId="0" fontId="4" fillId="3" borderId="28" xfId="0" applyFont="1" applyFill="1" applyBorder="1" applyAlignment="1">
      <alignment horizontal="center"/>
    </xf>
    <xf numFmtId="164" fontId="4" fillId="3" borderId="33" xfId="17" applyNumberFormat="1" applyFont="1" applyFill="1" applyBorder="1" applyAlignment="1">
      <alignment vertical="center"/>
    </xf>
    <xf numFmtId="164" fontId="4" fillId="3" borderId="28" xfId="17" applyNumberFormat="1" applyFont="1" applyFill="1" applyBorder="1" applyAlignment="1">
      <alignment vertical="center"/>
    </xf>
    <xf numFmtId="0" fontId="4" fillId="3" borderId="46" xfId="0" applyFont="1" applyFill="1" applyBorder="1" applyAlignment="1">
      <alignment horizontal="center"/>
    </xf>
    <xf numFmtId="4" fontId="4" fillId="3" borderId="47" xfId="0" applyNumberFormat="1" applyFont="1" applyFill="1" applyBorder="1" applyAlignment="1">
      <alignment vertical="center"/>
    </xf>
    <xf numFmtId="164" fontId="4" fillId="3" borderId="45" xfId="17" applyNumberFormat="1" applyFont="1" applyFill="1" applyBorder="1" applyAlignment="1">
      <alignment vertical="center"/>
    </xf>
    <xf numFmtId="0" fontId="7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4" fontId="3" fillId="0" borderId="58" xfId="0" applyNumberFormat="1" applyFont="1" applyBorder="1" applyAlignment="1">
      <alignment vertical="center"/>
    </xf>
    <xf numFmtId="164" fontId="3" fillId="0" borderId="59" xfId="17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75" zoomScaleNormal="75" workbookViewId="0" topLeftCell="A1">
      <selection activeCell="H20" sqref="H20"/>
    </sheetView>
  </sheetViews>
  <sheetFormatPr defaultColWidth="9.140625" defaultRowHeight="12.75"/>
  <cols>
    <col min="1" max="1" width="6.140625" style="0" customWidth="1"/>
    <col min="3" max="3" width="57.7109375" style="0" customWidth="1"/>
    <col min="4" max="4" width="20.7109375" style="0" customWidth="1"/>
    <col min="5" max="5" width="24.28125" style="0" customWidth="1"/>
    <col min="6" max="6" width="14.7109375" style="0" customWidth="1"/>
  </cols>
  <sheetData>
    <row r="1" spans="1:6" ht="15.75">
      <c r="A1" s="1"/>
      <c r="B1" s="2" t="s">
        <v>0</v>
      </c>
      <c r="C1" s="2"/>
      <c r="D1" s="2"/>
      <c r="E1" s="2"/>
      <c r="F1" s="3"/>
    </row>
    <row r="2" spans="1:6" ht="15.75">
      <c r="A2" s="4"/>
      <c r="B2" s="5"/>
      <c r="C2" s="5"/>
      <c r="D2" s="5"/>
      <c r="E2" s="5"/>
      <c r="F2" s="6"/>
    </row>
    <row r="3" spans="1:6" ht="16.5" thickBot="1">
      <c r="A3" s="7"/>
      <c r="B3" s="8"/>
      <c r="C3" s="9"/>
      <c r="D3" s="9"/>
      <c r="E3" s="8"/>
      <c r="F3" s="10" t="s">
        <v>1</v>
      </c>
    </row>
    <row r="4" spans="1:6" ht="63">
      <c r="A4" s="11" t="s">
        <v>2</v>
      </c>
      <c r="B4" s="12" t="s">
        <v>3</v>
      </c>
      <c r="C4" s="13" t="s">
        <v>4</v>
      </c>
      <c r="D4" s="14" t="s">
        <v>5</v>
      </c>
      <c r="E4" s="14" t="s">
        <v>6</v>
      </c>
      <c r="F4" s="15" t="s">
        <v>7</v>
      </c>
    </row>
    <row r="5" spans="1:6" ht="15.75" thickBot="1">
      <c r="A5" s="16">
        <v>1</v>
      </c>
      <c r="B5" s="17">
        <v>2</v>
      </c>
      <c r="C5" s="17">
        <v>4</v>
      </c>
      <c r="D5" s="17">
        <v>5</v>
      </c>
      <c r="E5" s="17">
        <v>6</v>
      </c>
      <c r="F5" s="18">
        <v>7</v>
      </c>
    </row>
    <row r="6" spans="1:6" ht="15.75">
      <c r="A6" s="19" t="s">
        <v>8</v>
      </c>
      <c r="B6" s="20"/>
      <c r="C6" s="21" t="s">
        <v>9</v>
      </c>
      <c r="D6" s="22">
        <f>SUM(D7:D9)</f>
        <v>972136</v>
      </c>
      <c r="E6" s="22">
        <f>SUM(E7:E9)</f>
        <v>363127.29000000004</v>
      </c>
      <c r="F6" s="23">
        <f>E6/D6</f>
        <v>0.37353548268966486</v>
      </c>
    </row>
    <row r="7" spans="1:6" ht="15">
      <c r="A7" s="24"/>
      <c r="B7" s="25" t="s">
        <v>10</v>
      </c>
      <c r="C7" s="26" t="s">
        <v>11</v>
      </c>
      <c r="D7" s="27">
        <v>650000</v>
      </c>
      <c r="E7" s="27">
        <v>59040.8</v>
      </c>
      <c r="F7" s="28">
        <f>E7/D7</f>
        <v>0.09083200000000001</v>
      </c>
    </row>
    <row r="8" spans="1:6" ht="15">
      <c r="A8" s="29"/>
      <c r="B8" s="30" t="s">
        <v>12</v>
      </c>
      <c r="C8" s="31" t="s">
        <v>13</v>
      </c>
      <c r="D8" s="32">
        <v>30400</v>
      </c>
      <c r="E8" s="32">
        <v>12351.53</v>
      </c>
      <c r="F8" s="33">
        <f>E8/D8</f>
        <v>0.40630032894736845</v>
      </c>
    </row>
    <row r="9" spans="1:6" ht="15">
      <c r="A9" s="34"/>
      <c r="B9" s="35" t="s">
        <v>14</v>
      </c>
      <c r="C9" s="36" t="s">
        <v>15</v>
      </c>
      <c r="D9" s="37">
        <v>291736</v>
      </c>
      <c r="E9" s="37">
        <v>291734.96</v>
      </c>
      <c r="F9" s="38">
        <f>E9/D9</f>
        <v>0.9999964351331342</v>
      </c>
    </row>
    <row r="10" spans="1:6" ht="15.75">
      <c r="A10" s="39">
        <v>600</v>
      </c>
      <c r="B10" s="40"/>
      <c r="C10" s="41" t="s">
        <v>16</v>
      </c>
      <c r="D10" s="42">
        <f>SUM(D11+D12+D13+D14)</f>
        <v>3690000</v>
      </c>
      <c r="E10" s="42">
        <f>SUM(E11+E12+E13+E14)</f>
        <v>329525.02</v>
      </c>
      <c r="F10" s="23">
        <f>E10/D10</f>
        <v>0.08930217344173443</v>
      </c>
    </row>
    <row r="11" spans="1:6" ht="15">
      <c r="A11" s="43"/>
      <c r="B11" s="44">
        <v>60013</v>
      </c>
      <c r="C11" s="45" t="s">
        <v>17</v>
      </c>
      <c r="D11" s="46">
        <v>200000</v>
      </c>
      <c r="E11" s="46">
        <v>0</v>
      </c>
      <c r="F11" s="47"/>
    </row>
    <row r="12" spans="1:6" ht="15">
      <c r="A12" s="48"/>
      <c r="B12" s="49">
        <v>60014</v>
      </c>
      <c r="C12" s="50" t="s">
        <v>18</v>
      </c>
      <c r="D12" s="51">
        <v>15000</v>
      </c>
      <c r="E12" s="52">
        <v>0</v>
      </c>
      <c r="F12" s="53">
        <f aca="true" t="shared" si="0" ref="F12:F29">E12/D12</f>
        <v>0</v>
      </c>
    </row>
    <row r="13" spans="1:6" ht="15">
      <c r="A13" s="48"/>
      <c r="B13" s="54">
        <v>60016</v>
      </c>
      <c r="C13" s="50" t="s">
        <v>19</v>
      </c>
      <c r="D13" s="51">
        <v>3450000</v>
      </c>
      <c r="E13" s="52">
        <v>329525.02</v>
      </c>
      <c r="F13" s="33">
        <f t="shared" si="0"/>
        <v>0.09551449855072465</v>
      </c>
    </row>
    <row r="14" spans="1:6" ht="15">
      <c r="A14" s="55"/>
      <c r="B14" s="56">
        <v>60053</v>
      </c>
      <c r="C14" s="57" t="s">
        <v>20</v>
      </c>
      <c r="D14" s="58">
        <v>25000</v>
      </c>
      <c r="E14" s="59">
        <v>0</v>
      </c>
      <c r="F14" s="53">
        <f t="shared" si="0"/>
        <v>0</v>
      </c>
    </row>
    <row r="15" spans="1:6" ht="15.75">
      <c r="A15" s="60">
        <v>700</v>
      </c>
      <c r="B15" s="61"/>
      <c r="C15" s="62" t="s">
        <v>21</v>
      </c>
      <c r="D15" s="63">
        <f>SUM(D16:D18)</f>
        <v>1235890</v>
      </c>
      <c r="E15" s="63">
        <f>SUM(E16:E18)</f>
        <v>362915.4</v>
      </c>
      <c r="F15" s="64">
        <f t="shared" si="0"/>
        <v>0.2936470074197542</v>
      </c>
    </row>
    <row r="16" spans="1:6" ht="15">
      <c r="A16" s="65"/>
      <c r="B16" s="66">
        <v>70001</v>
      </c>
      <c r="C16" s="67" t="s">
        <v>22</v>
      </c>
      <c r="D16" s="68">
        <v>421160</v>
      </c>
      <c r="E16" s="69">
        <v>270000</v>
      </c>
      <c r="F16" s="70">
        <f t="shared" si="0"/>
        <v>0.6410865229366511</v>
      </c>
    </row>
    <row r="17" spans="1:6" ht="15">
      <c r="A17" s="71"/>
      <c r="B17" s="72">
        <v>70005</v>
      </c>
      <c r="C17" s="73" t="s">
        <v>23</v>
      </c>
      <c r="D17" s="59">
        <v>214730</v>
      </c>
      <c r="E17" s="74">
        <v>92915.4</v>
      </c>
      <c r="F17" s="28">
        <f t="shared" si="0"/>
        <v>0.4327080519722442</v>
      </c>
    </row>
    <row r="18" spans="1:6" ht="15">
      <c r="A18" s="75"/>
      <c r="B18" s="76">
        <v>70021</v>
      </c>
      <c r="C18" s="77" t="s">
        <v>24</v>
      </c>
      <c r="D18" s="78">
        <v>600000</v>
      </c>
      <c r="E18" s="59">
        <v>0</v>
      </c>
      <c r="F18" s="38">
        <f t="shared" si="0"/>
        <v>0</v>
      </c>
    </row>
    <row r="19" spans="1:6" ht="15.75">
      <c r="A19" s="79">
        <v>710</v>
      </c>
      <c r="B19" s="80"/>
      <c r="C19" s="81" t="s">
        <v>25</v>
      </c>
      <c r="D19" s="82">
        <f>SUM(D20:D22)</f>
        <v>497000</v>
      </c>
      <c r="E19" s="42">
        <f>SUM(E20:E22)</f>
        <v>59489.38</v>
      </c>
      <c r="F19" s="64">
        <f t="shared" si="0"/>
        <v>0.11969694164989939</v>
      </c>
    </row>
    <row r="20" spans="1:6" ht="15">
      <c r="A20" s="24"/>
      <c r="B20" s="25">
        <v>71004</v>
      </c>
      <c r="C20" s="26" t="s">
        <v>26</v>
      </c>
      <c r="D20" s="27">
        <v>425000</v>
      </c>
      <c r="E20" s="27">
        <v>49632.92</v>
      </c>
      <c r="F20" s="70">
        <f t="shared" si="0"/>
        <v>0.11678334117647059</v>
      </c>
    </row>
    <row r="21" spans="1:6" ht="15">
      <c r="A21" s="29"/>
      <c r="B21" s="30">
        <v>71014</v>
      </c>
      <c r="C21" s="31" t="s">
        <v>27</v>
      </c>
      <c r="D21" s="32">
        <v>15000</v>
      </c>
      <c r="E21" s="32">
        <v>8437.74</v>
      </c>
      <c r="F21" s="53">
        <f t="shared" si="0"/>
        <v>0.562516</v>
      </c>
    </row>
    <row r="22" spans="1:6" ht="15">
      <c r="A22" s="75"/>
      <c r="B22" s="35">
        <v>71035</v>
      </c>
      <c r="C22" s="36" t="s">
        <v>28</v>
      </c>
      <c r="D22" s="37">
        <v>57000</v>
      </c>
      <c r="E22" s="37">
        <v>1418.72</v>
      </c>
      <c r="F22" s="38">
        <f t="shared" si="0"/>
        <v>0.02488982456140351</v>
      </c>
    </row>
    <row r="23" spans="1:6" ht="15.75">
      <c r="A23" s="39">
        <v>750</v>
      </c>
      <c r="B23" s="40"/>
      <c r="C23" s="41" t="s">
        <v>29</v>
      </c>
      <c r="D23" s="42">
        <f>SUM(D24:D29)</f>
        <v>5480625</v>
      </c>
      <c r="E23" s="42">
        <f>SUM(E24:E29)</f>
        <v>2387560.8400000003</v>
      </c>
      <c r="F23" s="83">
        <f t="shared" si="0"/>
        <v>0.43563659984034675</v>
      </c>
    </row>
    <row r="24" spans="1:6" ht="15">
      <c r="A24" s="48"/>
      <c r="B24" s="54">
        <v>75011</v>
      </c>
      <c r="C24" s="50" t="s">
        <v>30</v>
      </c>
      <c r="D24" s="51">
        <v>415393</v>
      </c>
      <c r="E24" s="52">
        <v>196937.4</v>
      </c>
      <c r="F24" s="70">
        <f t="shared" si="0"/>
        <v>0.4740989857797315</v>
      </c>
    </row>
    <row r="25" spans="1:6" ht="15">
      <c r="A25" s="48"/>
      <c r="B25" s="54">
        <v>75022</v>
      </c>
      <c r="C25" s="50" t="s">
        <v>31</v>
      </c>
      <c r="D25" s="51">
        <v>317000</v>
      </c>
      <c r="E25" s="52">
        <v>124920.12</v>
      </c>
      <c r="F25" s="33">
        <f t="shared" si="0"/>
        <v>0.39406977917981073</v>
      </c>
    </row>
    <row r="26" spans="1:6" ht="15">
      <c r="A26" s="71"/>
      <c r="B26" s="49">
        <v>75023</v>
      </c>
      <c r="C26" s="73" t="s">
        <v>32</v>
      </c>
      <c r="D26" s="74">
        <v>4393232</v>
      </c>
      <c r="E26" s="32">
        <v>1919952.68</v>
      </c>
      <c r="F26" s="53">
        <f t="shared" si="0"/>
        <v>0.43702510589015103</v>
      </c>
    </row>
    <row r="27" spans="1:6" ht="15">
      <c r="A27" s="71"/>
      <c r="B27" s="49">
        <v>75058</v>
      </c>
      <c r="C27" s="73" t="s">
        <v>33</v>
      </c>
      <c r="D27" s="74">
        <v>35000</v>
      </c>
      <c r="E27" s="32">
        <v>14572.79</v>
      </c>
      <c r="F27" s="38">
        <f t="shared" si="0"/>
        <v>0.4163654285714286</v>
      </c>
    </row>
    <row r="28" spans="1:6" ht="15">
      <c r="A28" s="71"/>
      <c r="B28" s="49">
        <v>75075</v>
      </c>
      <c r="C28" s="73" t="s">
        <v>34</v>
      </c>
      <c r="D28" s="74">
        <v>220000</v>
      </c>
      <c r="E28" s="32">
        <v>100706.25</v>
      </c>
      <c r="F28" s="33">
        <f t="shared" si="0"/>
        <v>0.4577556818181818</v>
      </c>
    </row>
    <row r="29" spans="1:6" ht="15">
      <c r="A29" s="75"/>
      <c r="B29" s="76">
        <v>75095</v>
      </c>
      <c r="C29" s="77" t="s">
        <v>15</v>
      </c>
      <c r="D29" s="78">
        <v>100000</v>
      </c>
      <c r="E29" s="37">
        <v>30471.6</v>
      </c>
      <c r="F29" s="84">
        <f t="shared" si="0"/>
        <v>0.304716</v>
      </c>
    </row>
    <row r="30" spans="1:6" ht="15.75">
      <c r="A30" s="85">
        <v>751</v>
      </c>
      <c r="B30" s="86"/>
      <c r="C30" s="87" t="s">
        <v>35</v>
      </c>
      <c r="D30" s="88"/>
      <c r="E30" s="88"/>
      <c r="F30" s="89"/>
    </row>
    <row r="31" spans="1:6" ht="15.75">
      <c r="A31" s="90"/>
      <c r="B31" s="91"/>
      <c r="C31" s="92" t="s">
        <v>36</v>
      </c>
      <c r="D31" s="93">
        <f>SUM(D33:D34)</f>
        <v>3509</v>
      </c>
      <c r="E31" s="94">
        <f>SUM(E33:E34)</f>
        <v>1734.48</v>
      </c>
      <c r="F31" s="95">
        <f>E31/D31</f>
        <v>0.494294670846395</v>
      </c>
    </row>
    <row r="32" spans="1:6" ht="15.75">
      <c r="A32" s="96"/>
      <c r="B32" s="97"/>
      <c r="C32" s="98" t="s">
        <v>37</v>
      </c>
      <c r="D32" s="99"/>
      <c r="E32" s="100"/>
      <c r="F32" s="101"/>
    </row>
    <row r="33" spans="1:6" ht="15">
      <c r="A33" s="48"/>
      <c r="B33" s="54">
        <v>75101</v>
      </c>
      <c r="C33" s="50" t="s">
        <v>38</v>
      </c>
      <c r="D33" s="51">
        <v>3509</v>
      </c>
      <c r="E33" s="52">
        <v>1734.48</v>
      </c>
      <c r="F33" s="70">
        <f>E33/D33</f>
        <v>0.494294670846395</v>
      </c>
    </row>
    <row r="34" spans="1:6" ht="15.75">
      <c r="A34" s="48"/>
      <c r="B34" s="54"/>
      <c r="C34" s="50" t="s">
        <v>39</v>
      </c>
      <c r="D34" s="51"/>
      <c r="E34" s="52"/>
      <c r="F34" s="102"/>
    </row>
    <row r="35" spans="1:6" ht="15.75">
      <c r="A35" s="39">
        <v>752</v>
      </c>
      <c r="B35" s="40"/>
      <c r="C35" s="41" t="s">
        <v>40</v>
      </c>
      <c r="D35" s="42">
        <f>SUM(D36)</f>
        <v>1000</v>
      </c>
      <c r="E35" s="42">
        <f>SUM(E36)</f>
        <v>0</v>
      </c>
      <c r="F35" s="83">
        <f aca="true" t="shared" si="1" ref="F35:F43">E35/D35</f>
        <v>0</v>
      </c>
    </row>
    <row r="36" spans="1:6" ht="15">
      <c r="A36" s="65"/>
      <c r="B36" s="66">
        <v>75212</v>
      </c>
      <c r="C36" s="67" t="s">
        <v>41</v>
      </c>
      <c r="D36" s="68">
        <v>1000</v>
      </c>
      <c r="E36" s="27">
        <v>0</v>
      </c>
      <c r="F36" s="103">
        <f t="shared" si="1"/>
        <v>0</v>
      </c>
    </row>
    <row r="37" spans="1:6" ht="15.75">
      <c r="A37" s="60">
        <v>754</v>
      </c>
      <c r="B37" s="61"/>
      <c r="C37" s="62" t="s">
        <v>42</v>
      </c>
      <c r="D37" s="63">
        <f>SUM(D38+D39+D40+D41+D42+D43)</f>
        <v>627265</v>
      </c>
      <c r="E37" s="63">
        <f>SUM(E38+E39+E40+E41+E42+E43)</f>
        <v>215645.84999999998</v>
      </c>
      <c r="F37" s="95">
        <f t="shared" si="1"/>
        <v>0.3437874741935226</v>
      </c>
    </row>
    <row r="38" spans="1:6" ht="15">
      <c r="A38" s="43"/>
      <c r="B38" s="104">
        <v>75405</v>
      </c>
      <c r="C38" s="45" t="s">
        <v>43</v>
      </c>
      <c r="D38" s="46">
        <v>37000</v>
      </c>
      <c r="E38" s="46">
        <v>0</v>
      </c>
      <c r="F38" s="33">
        <f t="shared" si="1"/>
        <v>0</v>
      </c>
    </row>
    <row r="39" spans="1:6" ht="15">
      <c r="A39" s="105"/>
      <c r="B39" s="106">
        <v>75411</v>
      </c>
      <c r="C39" s="107" t="s">
        <v>44</v>
      </c>
      <c r="D39" s="108">
        <v>10000</v>
      </c>
      <c r="E39" s="109">
        <v>0</v>
      </c>
      <c r="F39" s="33">
        <f t="shared" si="1"/>
        <v>0</v>
      </c>
    </row>
    <row r="40" spans="1:6" ht="15.75">
      <c r="A40" s="110"/>
      <c r="B40" s="54">
        <v>75412</v>
      </c>
      <c r="C40" s="50" t="s">
        <v>45</v>
      </c>
      <c r="D40" s="51">
        <v>145000</v>
      </c>
      <c r="E40" s="59">
        <v>69848.67</v>
      </c>
      <c r="F40" s="33">
        <f t="shared" si="1"/>
        <v>0.48171496551724136</v>
      </c>
    </row>
    <row r="41" spans="1:6" ht="15.75">
      <c r="A41" s="111"/>
      <c r="B41" s="72">
        <v>75414</v>
      </c>
      <c r="C41" s="112" t="s">
        <v>46</v>
      </c>
      <c r="D41" s="74">
        <v>1000</v>
      </c>
      <c r="E41" s="78">
        <v>0</v>
      </c>
      <c r="F41" s="33">
        <f t="shared" si="1"/>
        <v>0</v>
      </c>
    </row>
    <row r="42" spans="1:6" ht="15">
      <c r="A42" s="75"/>
      <c r="B42" s="49">
        <v>75416</v>
      </c>
      <c r="C42" s="73" t="s">
        <v>47</v>
      </c>
      <c r="D42" s="74">
        <v>384265</v>
      </c>
      <c r="E42" s="74">
        <v>145797.18</v>
      </c>
      <c r="F42" s="33">
        <f t="shared" si="1"/>
        <v>0.37941831808777793</v>
      </c>
    </row>
    <row r="43" spans="1:6" ht="15">
      <c r="A43" s="113"/>
      <c r="B43" s="114">
        <v>75495</v>
      </c>
      <c r="C43" s="115" t="s">
        <v>15</v>
      </c>
      <c r="D43" s="116">
        <v>50000</v>
      </c>
      <c r="E43" s="116">
        <v>0</v>
      </c>
      <c r="F43" s="84">
        <f t="shared" si="1"/>
        <v>0</v>
      </c>
    </row>
    <row r="44" spans="1:6" ht="15.75">
      <c r="A44" s="117">
        <v>756</v>
      </c>
      <c r="B44" s="118"/>
      <c r="C44" s="119" t="s">
        <v>48</v>
      </c>
      <c r="D44" s="120"/>
      <c r="E44" s="120"/>
      <c r="F44" s="121"/>
    </row>
    <row r="45" spans="1:6" ht="15.75">
      <c r="A45" s="122"/>
      <c r="B45" s="123"/>
      <c r="C45" s="124" t="s">
        <v>49</v>
      </c>
      <c r="D45" s="125">
        <f>SUM(D47)</f>
        <v>350000</v>
      </c>
      <c r="E45" s="125">
        <f>SUM(E47)</f>
        <v>169171.38</v>
      </c>
      <c r="F45" s="126">
        <f>E45/D45</f>
        <v>0.4833468</v>
      </c>
    </row>
    <row r="46" spans="1:6" ht="15.75">
      <c r="A46" s="96"/>
      <c r="B46" s="127"/>
      <c r="C46" s="128" t="s">
        <v>50</v>
      </c>
      <c r="D46" s="99"/>
      <c r="E46" s="129"/>
      <c r="F46" s="130"/>
    </row>
    <row r="47" spans="1:6" ht="15">
      <c r="A47" s="55"/>
      <c r="B47" s="56">
        <v>75647</v>
      </c>
      <c r="C47" s="57" t="s">
        <v>51</v>
      </c>
      <c r="D47" s="58">
        <v>350000</v>
      </c>
      <c r="E47" s="59">
        <v>169171.38</v>
      </c>
      <c r="F47" s="131">
        <f aca="true" t="shared" si="2" ref="F47:F68">E47/D47</f>
        <v>0.4833468</v>
      </c>
    </row>
    <row r="48" spans="1:6" ht="15.75">
      <c r="A48" s="60">
        <v>757</v>
      </c>
      <c r="B48" s="61"/>
      <c r="C48" s="62" t="s">
        <v>52</v>
      </c>
      <c r="D48" s="63">
        <f>SUM(D49:D52)</f>
        <v>1376408</v>
      </c>
      <c r="E48" s="63">
        <f>SUM(E49:E52)</f>
        <v>150040.82</v>
      </c>
      <c r="F48" s="83">
        <f t="shared" si="2"/>
        <v>0.10900897117715097</v>
      </c>
    </row>
    <row r="49" spans="1:6" ht="15">
      <c r="A49" s="132"/>
      <c r="B49" s="104">
        <v>75702</v>
      </c>
      <c r="C49" s="45" t="s">
        <v>53</v>
      </c>
      <c r="D49" s="133">
        <v>388408</v>
      </c>
      <c r="E49" s="134">
        <v>150040.82</v>
      </c>
      <c r="F49" s="135">
        <f>E49/D49</f>
        <v>0.38629693518156166</v>
      </c>
    </row>
    <row r="50" spans="1:6" ht="15">
      <c r="A50" s="136"/>
      <c r="B50" s="137"/>
      <c r="C50" s="138" t="s">
        <v>54</v>
      </c>
      <c r="D50" s="109"/>
      <c r="E50" s="109"/>
      <c r="F50" s="139"/>
    </row>
    <row r="51" spans="1:6" ht="15">
      <c r="A51" s="140"/>
      <c r="B51" s="141">
        <v>75704</v>
      </c>
      <c r="C51" s="138" t="s">
        <v>55</v>
      </c>
      <c r="D51" s="142">
        <v>988000</v>
      </c>
      <c r="E51" s="142">
        <v>0</v>
      </c>
      <c r="F51" s="139">
        <f>E51/D51</f>
        <v>0</v>
      </c>
    </row>
    <row r="52" spans="1:6" ht="15.75" thickBot="1">
      <c r="A52" s="143"/>
      <c r="B52" s="144"/>
      <c r="C52" s="145" t="s">
        <v>56</v>
      </c>
      <c r="D52" s="146"/>
      <c r="E52" s="146"/>
      <c r="F52" s="147"/>
    </row>
    <row r="53" spans="1:6" ht="15.75">
      <c r="A53" s="148">
        <v>758</v>
      </c>
      <c r="B53" s="149"/>
      <c r="C53" s="150" t="s">
        <v>57</v>
      </c>
      <c r="D53" s="151">
        <f>SUM(D54)</f>
        <v>464707</v>
      </c>
      <c r="E53" s="151">
        <f>SUM(E54)</f>
        <v>0</v>
      </c>
      <c r="F53" s="152">
        <f t="shared" si="2"/>
        <v>0</v>
      </c>
    </row>
    <row r="54" spans="1:6" ht="15">
      <c r="A54" s="55"/>
      <c r="B54" s="56">
        <v>75818</v>
      </c>
      <c r="C54" s="57" t="s">
        <v>58</v>
      </c>
      <c r="D54" s="58">
        <v>464707</v>
      </c>
      <c r="E54" s="59">
        <v>0</v>
      </c>
      <c r="F54" s="103">
        <f t="shared" si="2"/>
        <v>0</v>
      </c>
    </row>
    <row r="55" spans="1:6" ht="15.75">
      <c r="A55" s="60">
        <v>801</v>
      </c>
      <c r="B55" s="61"/>
      <c r="C55" s="62" t="s">
        <v>59</v>
      </c>
      <c r="D55" s="63">
        <f>SUM(D56:D63)</f>
        <v>19271729</v>
      </c>
      <c r="E55" s="63">
        <f>SUM(E56:E63)</f>
        <v>9952611.330000002</v>
      </c>
      <c r="F55" s="126">
        <f t="shared" si="2"/>
        <v>0.5164358283576944</v>
      </c>
    </row>
    <row r="56" spans="1:6" ht="15">
      <c r="A56" s="153"/>
      <c r="B56" s="66">
        <v>80101</v>
      </c>
      <c r="C56" s="67" t="s">
        <v>60</v>
      </c>
      <c r="D56" s="69">
        <v>8360671</v>
      </c>
      <c r="E56" s="68">
        <v>4205969.02</v>
      </c>
      <c r="F56" s="154">
        <f t="shared" si="2"/>
        <v>0.5030659644423277</v>
      </c>
    </row>
    <row r="57" spans="1:6" ht="15">
      <c r="A57" s="71"/>
      <c r="B57" s="54">
        <v>80103</v>
      </c>
      <c r="C57" s="112" t="s">
        <v>61</v>
      </c>
      <c r="D57" s="74">
        <v>340587</v>
      </c>
      <c r="E57" s="51">
        <v>163158.44</v>
      </c>
      <c r="F57" s="154">
        <f t="shared" si="2"/>
        <v>0.4790506977659159</v>
      </c>
    </row>
    <row r="58" spans="1:6" ht="15">
      <c r="A58" s="75"/>
      <c r="B58" s="49">
        <v>80104</v>
      </c>
      <c r="C58" s="73" t="s">
        <v>62</v>
      </c>
      <c r="D58" s="74">
        <v>4310054</v>
      </c>
      <c r="E58" s="74">
        <v>2258976.22</v>
      </c>
      <c r="F58" s="38">
        <f t="shared" si="2"/>
        <v>0.5241178463193269</v>
      </c>
    </row>
    <row r="59" spans="1:6" ht="15">
      <c r="A59" s="75"/>
      <c r="B59" s="49">
        <v>80110</v>
      </c>
      <c r="C59" s="73" t="s">
        <v>63</v>
      </c>
      <c r="D59" s="74">
        <v>4984165</v>
      </c>
      <c r="E59" s="74">
        <v>2626411.56</v>
      </c>
      <c r="F59" s="38">
        <f t="shared" si="2"/>
        <v>0.5269511663438109</v>
      </c>
    </row>
    <row r="60" spans="1:6" ht="15">
      <c r="A60" s="75"/>
      <c r="B60" s="72">
        <v>80113</v>
      </c>
      <c r="C60" s="73" t="s">
        <v>64</v>
      </c>
      <c r="D60" s="59">
        <v>392500</v>
      </c>
      <c r="E60" s="74">
        <v>230522.81</v>
      </c>
      <c r="F60" s="38">
        <f t="shared" si="2"/>
        <v>0.5873192611464968</v>
      </c>
    </row>
    <row r="61" spans="1:6" ht="15">
      <c r="A61" s="75"/>
      <c r="B61" s="49">
        <v>80146</v>
      </c>
      <c r="C61" s="73" t="s">
        <v>65</v>
      </c>
      <c r="D61" s="74">
        <v>86365</v>
      </c>
      <c r="E61" s="74">
        <v>0</v>
      </c>
      <c r="F61" s="38">
        <f t="shared" si="2"/>
        <v>0</v>
      </c>
    </row>
    <row r="62" spans="1:6" ht="15">
      <c r="A62" s="75"/>
      <c r="B62" s="76">
        <v>80148</v>
      </c>
      <c r="C62" s="73" t="s">
        <v>66</v>
      </c>
      <c r="D62" s="78">
        <v>567757</v>
      </c>
      <c r="E62" s="59">
        <v>286133.31</v>
      </c>
      <c r="F62" s="38">
        <f t="shared" si="2"/>
        <v>0.5039714349624927</v>
      </c>
    </row>
    <row r="63" spans="1:6" ht="15">
      <c r="A63" s="113"/>
      <c r="B63" s="155">
        <v>80195</v>
      </c>
      <c r="C63" s="115" t="s">
        <v>15</v>
      </c>
      <c r="D63" s="156">
        <v>229630</v>
      </c>
      <c r="E63" s="156">
        <v>181439.97</v>
      </c>
      <c r="F63" s="157">
        <f t="shared" si="2"/>
        <v>0.7901405304184993</v>
      </c>
    </row>
    <row r="64" spans="1:6" ht="15.75">
      <c r="A64" s="39">
        <v>851</v>
      </c>
      <c r="B64" s="40"/>
      <c r="C64" s="41" t="s">
        <v>67</v>
      </c>
      <c r="D64" s="42">
        <f>SUM(D65)</f>
        <v>360000</v>
      </c>
      <c r="E64" s="42">
        <f>SUM(E65)</f>
        <v>223299.11</v>
      </c>
      <c r="F64" s="130">
        <f t="shared" si="2"/>
        <v>0.6202753055555555</v>
      </c>
    </row>
    <row r="65" spans="1:6" ht="15">
      <c r="A65" s="55"/>
      <c r="B65" s="158">
        <v>85154</v>
      </c>
      <c r="C65" s="159" t="s">
        <v>68</v>
      </c>
      <c r="D65" s="160">
        <v>360000</v>
      </c>
      <c r="E65" s="58">
        <v>223299.11</v>
      </c>
      <c r="F65" s="38">
        <f t="shared" si="2"/>
        <v>0.6202753055555555</v>
      </c>
    </row>
    <row r="66" spans="1:6" ht="15.75">
      <c r="A66" s="60">
        <v>852</v>
      </c>
      <c r="B66" s="61"/>
      <c r="C66" s="62" t="s">
        <v>69</v>
      </c>
      <c r="D66" s="63">
        <f>SUM(D67:D79)</f>
        <v>8660247</v>
      </c>
      <c r="E66" s="63">
        <f>SUM(E67:E79)</f>
        <v>3933149.9399999995</v>
      </c>
      <c r="F66" s="161">
        <f t="shared" si="2"/>
        <v>0.45416140440336167</v>
      </c>
    </row>
    <row r="67" spans="1:6" ht="15">
      <c r="A67" s="153"/>
      <c r="B67" s="66">
        <v>85202</v>
      </c>
      <c r="C67" s="162" t="s">
        <v>70</v>
      </c>
      <c r="D67" s="68">
        <v>165000</v>
      </c>
      <c r="E67" s="68">
        <v>70705.1</v>
      </c>
      <c r="F67" s="70">
        <f t="shared" si="2"/>
        <v>0.4285157575757576</v>
      </c>
    </row>
    <row r="68" spans="1:6" ht="15">
      <c r="A68" s="75"/>
      <c r="B68" s="72">
        <v>85212</v>
      </c>
      <c r="C68" s="73" t="s">
        <v>71</v>
      </c>
      <c r="D68" s="59">
        <v>5440000</v>
      </c>
      <c r="E68" s="74">
        <v>2513593.89</v>
      </c>
      <c r="F68" s="33">
        <f t="shared" si="2"/>
        <v>0.4620577003676471</v>
      </c>
    </row>
    <row r="69" spans="1:6" ht="15">
      <c r="A69" s="75"/>
      <c r="B69" s="76"/>
      <c r="C69" s="112" t="s">
        <v>72</v>
      </c>
      <c r="D69" s="74"/>
      <c r="E69" s="74"/>
      <c r="F69" s="33"/>
    </row>
    <row r="70" spans="1:6" ht="15">
      <c r="A70" s="75"/>
      <c r="B70" s="49"/>
      <c r="C70" s="77" t="s">
        <v>73</v>
      </c>
      <c r="D70" s="59"/>
      <c r="E70" s="74"/>
      <c r="F70" s="53"/>
    </row>
    <row r="71" spans="1:6" ht="15">
      <c r="A71" s="75"/>
      <c r="B71" s="72">
        <v>85213</v>
      </c>
      <c r="C71" s="73" t="s">
        <v>74</v>
      </c>
      <c r="D71" s="78">
        <v>51000</v>
      </c>
      <c r="E71" s="74">
        <v>17409.71</v>
      </c>
      <c r="F71" s="38">
        <f>E71/D71</f>
        <v>0.34136686274509803</v>
      </c>
    </row>
    <row r="72" spans="1:6" ht="15">
      <c r="A72" s="71"/>
      <c r="B72" s="49"/>
      <c r="C72" s="73" t="s">
        <v>75</v>
      </c>
      <c r="D72" s="78"/>
      <c r="E72" s="58"/>
      <c r="F72" s="33"/>
    </row>
    <row r="73" spans="1:6" ht="15">
      <c r="A73" s="71"/>
      <c r="B73" s="49"/>
      <c r="C73" s="73" t="s">
        <v>76</v>
      </c>
      <c r="D73" s="74"/>
      <c r="E73" s="78"/>
      <c r="F73" s="53"/>
    </row>
    <row r="74" spans="1:6" ht="15">
      <c r="A74" s="163"/>
      <c r="B74" s="49">
        <v>85214</v>
      </c>
      <c r="C74" s="73" t="s">
        <v>77</v>
      </c>
      <c r="D74" s="59">
        <v>981000</v>
      </c>
      <c r="E74" s="78">
        <v>347182.32</v>
      </c>
      <c r="F74" s="33">
        <f>E74/D74</f>
        <v>0.3539065443425077</v>
      </c>
    </row>
    <row r="75" spans="1:6" ht="15">
      <c r="A75" s="71"/>
      <c r="B75" s="49"/>
      <c r="C75" s="73" t="s">
        <v>78</v>
      </c>
      <c r="D75" s="78"/>
      <c r="E75" s="78"/>
      <c r="F75" s="53"/>
    </row>
    <row r="76" spans="1:6" ht="15">
      <c r="A76" s="71"/>
      <c r="B76" s="72">
        <v>85215</v>
      </c>
      <c r="C76" s="112" t="s">
        <v>79</v>
      </c>
      <c r="D76" s="78">
        <v>805000</v>
      </c>
      <c r="E76" s="78">
        <v>361321.73</v>
      </c>
      <c r="F76" s="38">
        <f aca="true" t="shared" si="3" ref="F76:F82">E76/D76</f>
        <v>0.44884686956521735</v>
      </c>
    </row>
    <row r="77" spans="1:6" ht="15">
      <c r="A77" s="163"/>
      <c r="B77" s="49">
        <v>85219</v>
      </c>
      <c r="C77" s="77" t="s">
        <v>80</v>
      </c>
      <c r="D77" s="74">
        <v>815847</v>
      </c>
      <c r="E77" s="74">
        <v>455914.09</v>
      </c>
      <c r="F77" s="38">
        <f t="shared" si="3"/>
        <v>0.5588230268665572</v>
      </c>
    </row>
    <row r="78" spans="1:6" ht="15">
      <c r="A78" s="75"/>
      <c r="B78" s="49">
        <v>85228</v>
      </c>
      <c r="C78" s="77" t="s">
        <v>81</v>
      </c>
      <c r="D78" s="74">
        <v>200000</v>
      </c>
      <c r="E78" s="74">
        <v>83276.8</v>
      </c>
      <c r="F78" s="33">
        <f t="shared" si="3"/>
        <v>0.41638400000000003</v>
      </c>
    </row>
    <row r="79" spans="1:6" ht="15">
      <c r="A79" s="113"/>
      <c r="B79" s="155">
        <v>85295</v>
      </c>
      <c r="C79" s="164" t="s">
        <v>15</v>
      </c>
      <c r="D79" s="116">
        <v>202400</v>
      </c>
      <c r="E79" s="165">
        <v>83746.3</v>
      </c>
      <c r="F79" s="38">
        <f t="shared" si="3"/>
        <v>0.4137663043478261</v>
      </c>
    </row>
    <row r="80" spans="1:6" ht="15.75">
      <c r="A80" s="117">
        <v>854</v>
      </c>
      <c r="B80" s="118"/>
      <c r="C80" s="119" t="s">
        <v>82</v>
      </c>
      <c r="D80" s="120">
        <f>SUM(D81:D85)</f>
        <v>813291</v>
      </c>
      <c r="E80" s="120">
        <f>SUM(E81:E85)</f>
        <v>413651.69999999995</v>
      </c>
      <c r="F80" s="89">
        <f t="shared" si="3"/>
        <v>0.5086146287122321</v>
      </c>
    </row>
    <row r="81" spans="1:6" ht="15">
      <c r="A81" s="43"/>
      <c r="B81" s="166">
        <v>85401</v>
      </c>
      <c r="C81" s="167" t="s">
        <v>83</v>
      </c>
      <c r="D81" s="46">
        <v>536002</v>
      </c>
      <c r="E81" s="168">
        <v>271134.47</v>
      </c>
      <c r="F81" s="70">
        <f t="shared" si="3"/>
        <v>0.5058460043059541</v>
      </c>
    </row>
    <row r="82" spans="1:6" ht="15">
      <c r="A82" s="169"/>
      <c r="B82" s="141">
        <v>85412</v>
      </c>
      <c r="C82" s="170" t="s">
        <v>84</v>
      </c>
      <c r="D82" s="171">
        <v>20000</v>
      </c>
      <c r="E82" s="171">
        <v>0</v>
      </c>
      <c r="F82" s="33">
        <f t="shared" si="3"/>
        <v>0</v>
      </c>
    </row>
    <row r="83" spans="1:6" ht="15">
      <c r="A83" s="136"/>
      <c r="B83" s="141"/>
      <c r="C83" s="170" t="s">
        <v>85</v>
      </c>
      <c r="D83" s="109"/>
      <c r="E83" s="172"/>
      <c r="F83" s="135"/>
    </row>
    <row r="84" spans="1:6" ht="15">
      <c r="A84" s="71"/>
      <c r="B84" s="49">
        <v>85415</v>
      </c>
      <c r="C84" s="73" t="s">
        <v>86</v>
      </c>
      <c r="D84" s="74">
        <v>152289</v>
      </c>
      <c r="E84" s="74">
        <v>142517.23</v>
      </c>
      <c r="F84" s="33">
        <f aca="true" t="shared" si="4" ref="F84:F103">E84/D84</f>
        <v>0.9358340392280468</v>
      </c>
    </row>
    <row r="85" spans="1:6" ht="15">
      <c r="A85" s="75"/>
      <c r="B85" s="76">
        <v>85418</v>
      </c>
      <c r="C85" s="77" t="s">
        <v>87</v>
      </c>
      <c r="D85" s="59">
        <v>105000</v>
      </c>
      <c r="E85" s="59">
        <v>0</v>
      </c>
      <c r="F85" s="53">
        <f t="shared" si="4"/>
        <v>0</v>
      </c>
    </row>
    <row r="86" spans="1:6" ht="15.75">
      <c r="A86" s="173">
        <v>900</v>
      </c>
      <c r="B86" s="40"/>
      <c r="C86" s="41" t="s">
        <v>88</v>
      </c>
      <c r="D86" s="42">
        <f>SUM(D87:D92)</f>
        <v>2299424</v>
      </c>
      <c r="E86" s="42">
        <f>SUM(E87:E92)</f>
        <v>761793.3600000001</v>
      </c>
      <c r="F86" s="161">
        <f t="shared" si="4"/>
        <v>0.3312974727583952</v>
      </c>
    </row>
    <row r="87" spans="1:6" ht="15">
      <c r="A87" s="132"/>
      <c r="B87" s="166">
        <v>90001</v>
      </c>
      <c r="C87" s="45" t="s">
        <v>89</v>
      </c>
      <c r="D87" s="46">
        <v>174000</v>
      </c>
      <c r="E87" s="133">
        <v>52914.44</v>
      </c>
      <c r="F87" s="174">
        <f t="shared" si="4"/>
        <v>0.3041059770114943</v>
      </c>
    </row>
    <row r="88" spans="1:6" ht="15">
      <c r="A88" s="140"/>
      <c r="B88" s="175">
        <v>90002</v>
      </c>
      <c r="C88" s="138" t="s">
        <v>90</v>
      </c>
      <c r="D88" s="171">
        <v>190424</v>
      </c>
      <c r="E88" s="176">
        <v>33476.8</v>
      </c>
      <c r="F88" s="154">
        <f t="shared" si="4"/>
        <v>0.17580136957526363</v>
      </c>
    </row>
    <row r="89" spans="1:6" ht="15">
      <c r="A89" s="140"/>
      <c r="B89" s="175">
        <v>90003</v>
      </c>
      <c r="C89" s="138" t="s">
        <v>91</v>
      </c>
      <c r="D89" s="142">
        <v>250000</v>
      </c>
      <c r="E89" s="176">
        <v>128168.05</v>
      </c>
      <c r="F89" s="154">
        <f t="shared" si="4"/>
        <v>0.5126722</v>
      </c>
    </row>
    <row r="90" spans="1:6" ht="15">
      <c r="A90" s="140"/>
      <c r="B90" s="177">
        <v>90004</v>
      </c>
      <c r="C90" s="138" t="s">
        <v>92</v>
      </c>
      <c r="D90" s="142">
        <v>55000</v>
      </c>
      <c r="E90" s="176">
        <v>33018.98</v>
      </c>
      <c r="F90" s="139">
        <f t="shared" si="4"/>
        <v>0.6003450909090909</v>
      </c>
    </row>
    <row r="91" spans="1:6" ht="15">
      <c r="A91" s="71"/>
      <c r="B91" s="49">
        <v>90015</v>
      </c>
      <c r="C91" s="73" t="s">
        <v>93</v>
      </c>
      <c r="D91" s="74">
        <v>1130000</v>
      </c>
      <c r="E91" s="74">
        <v>514215.09</v>
      </c>
      <c r="F91" s="139">
        <f t="shared" si="4"/>
        <v>0.4550576017699115</v>
      </c>
    </row>
    <row r="92" spans="1:6" ht="15">
      <c r="A92" s="55"/>
      <c r="B92" s="56">
        <v>90017</v>
      </c>
      <c r="C92" s="57" t="s">
        <v>94</v>
      </c>
      <c r="D92" s="58">
        <v>500000</v>
      </c>
      <c r="E92" s="59">
        <v>0</v>
      </c>
      <c r="F92" s="135">
        <f t="shared" si="4"/>
        <v>0</v>
      </c>
    </row>
    <row r="93" spans="1:6" ht="15.75">
      <c r="A93" s="173">
        <v>921</v>
      </c>
      <c r="B93" s="40"/>
      <c r="C93" s="41" t="s">
        <v>95</v>
      </c>
      <c r="D93" s="42">
        <f>SUM(D94:D97)</f>
        <v>2926672</v>
      </c>
      <c r="E93" s="42">
        <f>SUM(E94:E97)</f>
        <v>1125542.85</v>
      </c>
      <c r="F93" s="64">
        <f t="shared" si="4"/>
        <v>0.3845811385765129</v>
      </c>
    </row>
    <row r="94" spans="1:6" ht="15">
      <c r="A94" s="71"/>
      <c r="B94" s="72">
        <v>92109</v>
      </c>
      <c r="C94" s="73" t="s">
        <v>96</v>
      </c>
      <c r="D94" s="74">
        <v>1542172</v>
      </c>
      <c r="E94" s="74">
        <v>754221.6</v>
      </c>
      <c r="F94" s="53">
        <f t="shared" si="4"/>
        <v>0.48906451420464125</v>
      </c>
    </row>
    <row r="95" spans="1:6" ht="15">
      <c r="A95" s="71"/>
      <c r="B95" s="49">
        <v>92116</v>
      </c>
      <c r="C95" s="73" t="s">
        <v>97</v>
      </c>
      <c r="D95" s="74">
        <v>600000</v>
      </c>
      <c r="E95" s="74">
        <v>300000</v>
      </c>
      <c r="F95" s="33">
        <f t="shared" si="4"/>
        <v>0.5</v>
      </c>
    </row>
    <row r="96" spans="1:6" ht="15">
      <c r="A96" s="71"/>
      <c r="B96" s="49">
        <v>92120</v>
      </c>
      <c r="C96" s="73" t="s">
        <v>98</v>
      </c>
      <c r="D96" s="74">
        <v>725500</v>
      </c>
      <c r="E96" s="74">
        <v>50705.28</v>
      </c>
      <c r="F96" s="33">
        <f t="shared" si="4"/>
        <v>0.06989011716057891</v>
      </c>
    </row>
    <row r="97" spans="1:6" ht="15">
      <c r="A97" s="178"/>
      <c r="B97" s="114">
        <v>92195</v>
      </c>
      <c r="C97" s="115" t="s">
        <v>15</v>
      </c>
      <c r="D97" s="116">
        <v>59000</v>
      </c>
      <c r="E97" s="116">
        <v>20615.97</v>
      </c>
      <c r="F97" s="84">
        <f t="shared" si="4"/>
        <v>0.3494232203389831</v>
      </c>
    </row>
    <row r="98" spans="1:6" ht="15.75">
      <c r="A98" s="179">
        <v>926</v>
      </c>
      <c r="B98" s="180"/>
      <c r="C98" s="181" t="s">
        <v>99</v>
      </c>
      <c r="D98" s="182">
        <f>SUM(D99:D102)</f>
        <v>2315980</v>
      </c>
      <c r="E98" s="182">
        <f>SUM(E99:E102)</f>
        <v>460771.09</v>
      </c>
      <c r="F98" s="161">
        <f t="shared" si="4"/>
        <v>0.198952965915077</v>
      </c>
    </row>
    <row r="99" spans="1:6" ht="15">
      <c r="A99" s="183"/>
      <c r="B99" s="166">
        <v>92601</v>
      </c>
      <c r="C99" s="45" t="s">
        <v>100</v>
      </c>
      <c r="D99" s="46">
        <v>1630000</v>
      </c>
      <c r="E99" s="168">
        <v>128783.36</v>
      </c>
      <c r="F99" s="184">
        <f t="shared" si="4"/>
        <v>0.07900819631901841</v>
      </c>
    </row>
    <row r="100" spans="1:6" ht="15">
      <c r="A100" s="185"/>
      <c r="B100" s="76">
        <v>92604</v>
      </c>
      <c r="C100" s="112" t="s">
        <v>101</v>
      </c>
      <c r="D100" s="74">
        <v>421980</v>
      </c>
      <c r="E100" s="32">
        <v>210874.03</v>
      </c>
      <c r="F100" s="186">
        <f t="shared" si="4"/>
        <v>0.4997251765486516</v>
      </c>
    </row>
    <row r="101" spans="1:6" ht="15">
      <c r="A101" s="185"/>
      <c r="B101" s="49">
        <v>92605</v>
      </c>
      <c r="C101" s="73" t="s">
        <v>102</v>
      </c>
      <c r="D101" s="74">
        <v>180000</v>
      </c>
      <c r="E101" s="32">
        <v>107113.7</v>
      </c>
      <c r="F101" s="187">
        <f t="shared" si="4"/>
        <v>0.5950761111111111</v>
      </c>
    </row>
    <row r="102" spans="1:6" ht="15">
      <c r="A102" s="188"/>
      <c r="B102" s="155">
        <v>92695</v>
      </c>
      <c r="C102" s="164" t="s">
        <v>15</v>
      </c>
      <c r="D102" s="116">
        <v>84000</v>
      </c>
      <c r="E102" s="189">
        <v>14000</v>
      </c>
      <c r="F102" s="190">
        <f t="shared" si="4"/>
        <v>0.16666666666666666</v>
      </c>
    </row>
    <row r="103" spans="1:6" ht="16.5" thickBot="1">
      <c r="A103" s="191"/>
      <c r="B103" s="192"/>
      <c r="C103" s="193" t="s">
        <v>103</v>
      </c>
      <c r="D103" s="194">
        <f>SUM(D6+D10+D15+D19+D23+D31+D35+D37+D45+D48+D53+D55+D64+D66+D80+D86+D93+D98)</f>
        <v>51345883</v>
      </c>
      <c r="E103" s="194">
        <f>SUM(E6+E10+E15+E19+E23+E31+E35+E37+E45+E48+E53+E55+E64+E66+E80+E86+E93+E98)</f>
        <v>20910029.840000004</v>
      </c>
      <c r="F103" s="195">
        <f t="shared" si="4"/>
        <v>0.4072386843556669</v>
      </c>
    </row>
  </sheetData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Ząbkowice Ślaskie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Urząd Miejski</cp:lastModifiedBy>
  <dcterms:created xsi:type="dcterms:W3CDTF">2008-08-18T08:09:06Z</dcterms:created>
  <dcterms:modified xsi:type="dcterms:W3CDTF">2008-08-18T08:13:04Z</dcterms:modified>
  <cp:category/>
  <cp:version/>
  <cp:contentType/>
  <cp:contentStatus/>
</cp:coreProperties>
</file>